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60" windowWidth="13035" windowHeight="11250"/>
  </bookViews>
  <sheets>
    <sheet name="Bilag 1A skabelon" sheetId="3" r:id="rId1"/>
  </sheets>
  <calcPr calcId="145621"/>
</workbook>
</file>

<file path=xl/calcChain.xml><?xml version="1.0" encoding="utf-8"?>
<calcChain xmlns="http://schemas.openxmlformats.org/spreadsheetml/2006/main">
  <c r="C62" i="3" l="1"/>
  <c r="B29" i="3"/>
  <c r="B31" i="3"/>
  <c r="C32" i="3" s="1"/>
  <c r="C29" i="3"/>
  <c r="C31" i="3"/>
  <c r="D29" i="3"/>
  <c r="D31" i="3" s="1"/>
  <c r="D32" i="3" s="1"/>
  <c r="E29" i="3"/>
  <c r="E31" i="3"/>
  <c r="F29" i="3"/>
  <c r="F31" i="3" s="1"/>
  <c r="F32" i="3" s="1"/>
  <c r="G29" i="3"/>
  <c r="G31" i="3"/>
  <c r="C47" i="3"/>
  <c r="B47" i="3"/>
  <c r="C48" i="3"/>
  <c r="C51" i="3" s="1"/>
  <c r="D47" i="3"/>
  <c r="D48" i="3"/>
  <c r="E47" i="3"/>
  <c r="E48" i="3"/>
  <c r="F47" i="3"/>
  <c r="F48" i="3"/>
  <c r="G47" i="3"/>
  <c r="G48" i="3"/>
  <c r="H14" i="3"/>
  <c r="G53" i="3"/>
  <c r="E53" i="3"/>
  <c r="G32" i="3" l="1"/>
  <c r="E32" i="3"/>
  <c r="C54" i="3" s="1"/>
  <c r="C56" i="3" s="1"/>
  <c r="C53" i="3" l="1"/>
</calcChain>
</file>

<file path=xl/sharedStrings.xml><?xml version="1.0" encoding="utf-8"?>
<sst xmlns="http://schemas.openxmlformats.org/spreadsheetml/2006/main" count="72" uniqueCount="57">
  <si>
    <t>Mastetype</t>
  </si>
  <si>
    <t>Dokumentation</t>
  </si>
  <si>
    <t>Jording</t>
  </si>
  <si>
    <t>Byggeomkostninger, mast og areal i alt</t>
  </si>
  <si>
    <t>Geotekniske undersøgelser</t>
  </si>
  <si>
    <t>Anlægsomkostninger i alt</t>
  </si>
  <si>
    <t>Leje af grund</t>
  </si>
  <si>
    <t>Anlægsomkostninger</t>
  </si>
  <si>
    <t>Vedligehold areal</t>
  </si>
  <si>
    <t>Tilsyn af site</t>
  </si>
  <si>
    <t>Vedligehold mast og jording</t>
  </si>
  <si>
    <t>Adgangssystemer</t>
  </si>
  <si>
    <t>Forsikringer</t>
  </si>
  <si>
    <t>Mastehøjde i m.</t>
  </si>
  <si>
    <t>Årlige driftomkostninger</t>
  </si>
  <si>
    <t>Belastning udlagt for X m2 antenner</t>
  </si>
  <si>
    <t>Linielast</t>
  </si>
  <si>
    <t>Vinkeldrejning</t>
  </si>
  <si>
    <t>Skatter og afgifter, ejet grund</t>
  </si>
  <si>
    <t>Gittermast</t>
  </si>
  <si>
    <t>Kontraktindgåelse</t>
  </si>
  <si>
    <t>Siteacquisition</t>
  </si>
  <si>
    <t>Køb af grund</t>
  </si>
  <si>
    <t>Etablering af areal</t>
  </si>
  <si>
    <t>Etablering af adgangsvej</t>
  </si>
  <si>
    <t>Fundament</t>
  </si>
  <si>
    <t>Mast</t>
  </si>
  <si>
    <t>Hegn/beplantning</t>
  </si>
  <si>
    <t>Projektering, byggetilsyn m.v.</t>
  </si>
  <si>
    <t>(1.000 kr.)</t>
  </si>
  <si>
    <t>Omkostninger ens for alle typer</t>
  </si>
  <si>
    <t>Total</t>
  </si>
  <si>
    <t>Antal mastepositioner</t>
  </si>
  <si>
    <t>Tkr.</t>
  </si>
  <si>
    <t>Ekstraordinære anlægsomkostninger</t>
  </si>
  <si>
    <t>Mellemsum</t>
  </si>
  <si>
    <t>- Fremtidig lejeregulering</t>
  </si>
  <si>
    <t>Administration af lejekontrakt</t>
  </si>
  <si>
    <t>Hensættelse til retablering</t>
  </si>
  <si>
    <t>Dokumentation/kontorhold</t>
  </si>
  <si>
    <t>Driftsomkostninger i alt</t>
  </si>
  <si>
    <t>Totale årlige driftsomkostninger</t>
  </si>
  <si>
    <t>Forrentning</t>
  </si>
  <si>
    <t>Afskrivning master</t>
  </si>
  <si>
    <t>Afskrivning grunde</t>
  </si>
  <si>
    <t>Totale årlige dirts- og financieringsomkostninger</t>
  </si>
  <si>
    <t>Antal kapcitetsenheder udlejet til andre operatører</t>
  </si>
  <si>
    <t>Antal kapacitetsenheder benyttet til egne formål</t>
  </si>
  <si>
    <t>Gennemsnitlig omkostning pr. kapacitetsenhed</t>
  </si>
  <si>
    <t>Monopol</t>
  </si>
  <si>
    <t>Gule felter udfyldes.</t>
  </si>
  <si>
    <t>Faste Hovedtal for Masteejerens relevante omkostninger</t>
  </si>
  <si>
    <t>Bilag 1A</t>
  </si>
  <si>
    <t>Brancheaftale om prisberegningsprincipper for lejebetaling for fællesudnyttelse af master til radiokommunikationsformål, der er indtil  50 meter.</t>
  </si>
  <si>
    <t>Version 2  - 20. september 2006</t>
  </si>
  <si>
    <t xml:space="preserve"> </t>
  </si>
  <si>
    <t xml:space="preserve">Totale årlige finanseringsomkostninger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</si>
</sst>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8"/>
      <name val="Arial"/>
    </font>
    <font>
      <sz val="7.5"/>
      <color indexed="12"/>
      <name val="Arial"/>
      <family val="2"/>
    </font>
    <font>
      <sz val="10"/>
      <color indexed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8"/>
      <name val="Verdana"/>
      <family val="2"/>
    </font>
    <font>
      <sz val="9"/>
      <name val="Verdana"/>
      <family val="2"/>
    </font>
    <font>
      <sz val="16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2" borderId="1" xfId="0" applyFont="1" applyFill="1" applyBorder="1" applyProtection="1"/>
    <xf numFmtId="0" fontId="4" fillId="0" borderId="0" xfId="0" applyFont="1" applyProtection="1"/>
    <xf numFmtId="0" fontId="0" fillId="0" borderId="0" xfId="0" applyProtection="1"/>
    <xf numFmtId="0" fontId="0" fillId="0" borderId="0" xfId="0" applyFill="1" applyAlignment="1" applyProtection="1">
      <alignment horizontal="center"/>
    </xf>
    <xf numFmtId="0" fontId="0" fillId="0" borderId="0" xfId="0" applyProtection="1">
      <protection locked="0"/>
    </xf>
    <xf numFmtId="0" fontId="2" fillId="0" borderId="2" xfId="0" applyFont="1" applyBorder="1" applyProtection="1"/>
    <xf numFmtId="0" fontId="2" fillId="0" borderId="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0" fillId="0" borderId="6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0" fillId="0" borderId="7" xfId="0" applyBorder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>
      <protection locked="0"/>
    </xf>
    <xf numFmtId="0" fontId="1" fillId="0" borderId="8" xfId="0" applyFont="1" applyBorder="1" applyProtection="1"/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" xfId="0" applyBorder="1" applyProtection="1"/>
    <xf numFmtId="0" fontId="1" fillId="2" borderId="12" xfId="0" applyFont="1" applyFill="1" applyBorder="1" applyAlignment="1" applyProtection="1">
      <alignment horizontal="center"/>
    </xf>
    <xf numFmtId="0" fontId="1" fillId="2" borderId="12" xfId="0" applyFont="1" applyFill="1" applyBorder="1" applyProtection="1"/>
    <xf numFmtId="0" fontId="1" fillId="2" borderId="13" xfId="0" applyFont="1" applyFill="1" applyBorder="1" applyAlignment="1" applyProtection="1">
      <alignment horizontal="center"/>
    </xf>
    <xf numFmtId="0" fontId="0" fillId="2" borderId="12" xfId="0" applyFill="1" applyBorder="1" applyAlignment="1" applyProtection="1">
      <alignment wrapText="1"/>
    </xf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14" xfId="0" applyFill="1" applyBorder="1" applyProtection="1"/>
    <xf numFmtId="0" fontId="6" fillId="2" borderId="12" xfId="0" applyFont="1" applyFill="1" applyBorder="1" applyAlignment="1" applyProtection="1">
      <alignment wrapText="1"/>
    </xf>
    <xf numFmtId="0" fontId="5" fillId="2" borderId="12" xfId="0" applyFont="1" applyFill="1" applyBorder="1" applyAlignment="1" applyProtection="1">
      <alignment wrapText="1"/>
    </xf>
    <xf numFmtId="0" fontId="0" fillId="2" borderId="15" xfId="0" applyFill="1" applyBorder="1" applyProtection="1"/>
    <xf numFmtId="0" fontId="2" fillId="2" borderId="16" xfId="0" applyFont="1" applyFill="1" applyBorder="1" applyProtection="1"/>
    <xf numFmtId="0" fontId="0" fillId="0" borderId="1" xfId="0" quotePrefix="1" applyBorder="1" applyProtection="1"/>
    <xf numFmtId="0" fontId="0" fillId="0" borderId="15" xfId="0" applyBorder="1" applyProtection="1"/>
    <xf numFmtId="0" fontId="2" fillId="2" borderId="7" xfId="0" applyFont="1" applyFill="1" applyBorder="1" applyProtection="1"/>
    <xf numFmtId="0" fontId="0" fillId="0" borderId="0" xfId="0" applyAlignment="1" applyProtection="1">
      <alignment wrapText="1"/>
    </xf>
    <xf numFmtId="164" fontId="2" fillId="2" borderId="7" xfId="0" applyNumberFormat="1" applyFont="1" applyFill="1" applyBorder="1" applyProtection="1"/>
    <xf numFmtId="0" fontId="2" fillId="2" borderId="17" xfId="0" applyFont="1" applyFill="1" applyBorder="1" applyProtection="1"/>
    <xf numFmtId="0" fontId="2" fillId="2" borderId="18" xfId="0" applyFont="1" applyFill="1" applyBorder="1" applyProtection="1"/>
    <xf numFmtId="3" fontId="0" fillId="3" borderId="14" xfId="0" applyNumberFormat="1" applyFill="1" applyBorder="1" applyProtection="1">
      <protection locked="0"/>
    </xf>
    <xf numFmtId="3" fontId="0" fillId="3" borderId="12" xfId="0" applyNumberFormat="1" applyFill="1" applyBorder="1" applyAlignment="1" applyProtection="1">
      <alignment wrapText="1"/>
      <protection locked="0"/>
    </xf>
    <xf numFmtId="3" fontId="0" fillId="3" borderId="13" xfId="0" applyNumberFormat="1" applyFill="1" applyBorder="1" applyAlignment="1" applyProtection="1">
      <alignment wrapText="1"/>
      <protection locked="0"/>
    </xf>
    <xf numFmtId="3" fontId="3" fillId="2" borderId="19" xfId="0" applyNumberFormat="1" applyFont="1" applyFill="1" applyBorder="1" applyProtection="1"/>
    <xf numFmtId="3" fontId="3" fillId="2" borderId="20" xfId="0" applyNumberFormat="1" applyFont="1" applyFill="1" applyBorder="1" applyProtection="1"/>
    <xf numFmtId="3" fontId="3" fillId="2" borderId="21" xfId="0" applyNumberFormat="1" applyFont="1" applyFill="1" applyBorder="1" applyProtection="1"/>
    <xf numFmtId="3" fontId="0" fillId="2" borderId="12" xfId="0" applyNumberFormat="1" applyFill="1" applyBorder="1" applyProtection="1"/>
    <xf numFmtId="3" fontId="5" fillId="2" borderId="12" xfId="0" applyNumberFormat="1" applyFont="1" applyFill="1" applyBorder="1" applyAlignment="1" applyProtection="1">
      <alignment wrapText="1"/>
    </xf>
    <xf numFmtId="3" fontId="0" fillId="2" borderId="13" xfId="0" applyNumberFormat="1" applyFill="1" applyBorder="1" applyProtection="1"/>
    <xf numFmtId="3" fontId="0" fillId="2" borderId="14" xfId="0" applyNumberFormat="1" applyFill="1" applyBorder="1" applyProtection="1"/>
    <xf numFmtId="3" fontId="2" fillId="2" borderId="22" xfId="0" applyNumberFormat="1" applyFont="1" applyFill="1" applyBorder="1" applyProtection="1"/>
    <xf numFmtId="3" fontId="2" fillId="0" borderId="23" xfId="0" applyNumberFormat="1" applyFont="1" applyFill="1" applyBorder="1" applyProtection="1"/>
    <xf numFmtId="3" fontId="2" fillId="0" borderId="24" xfId="0" applyNumberFormat="1" applyFont="1" applyFill="1" applyBorder="1" applyProtection="1"/>
    <xf numFmtId="3" fontId="0" fillId="0" borderId="14" xfId="0" applyNumberFormat="1" applyBorder="1" applyProtection="1"/>
    <xf numFmtId="3" fontId="0" fillId="0" borderId="12" xfId="0" applyNumberFormat="1" applyBorder="1" applyProtection="1"/>
    <xf numFmtId="3" fontId="0" fillId="0" borderId="13" xfId="0" applyNumberFormat="1" applyBorder="1" applyProtection="1"/>
    <xf numFmtId="3" fontId="2" fillId="2" borderId="23" xfId="0" applyNumberFormat="1" applyFont="1" applyFill="1" applyBorder="1" applyProtection="1"/>
    <xf numFmtId="3" fontId="2" fillId="2" borderId="24" xfId="0" applyNumberFormat="1" applyFont="1" applyFill="1" applyBorder="1" applyProtection="1"/>
    <xf numFmtId="0" fontId="0" fillId="2" borderId="25" xfId="0" applyFill="1" applyBorder="1" applyProtection="1"/>
    <xf numFmtId="0" fontId="0" fillId="2" borderId="26" xfId="0" applyFill="1" applyBorder="1" applyProtection="1"/>
    <xf numFmtId="0" fontId="0" fillId="0" borderId="27" xfId="0" applyBorder="1" applyAlignment="1" applyProtection="1">
      <alignment horizontal="left" wrapText="1"/>
    </xf>
    <xf numFmtId="0" fontId="0" fillId="0" borderId="27" xfId="0" applyBorder="1" applyAlignment="1" applyProtection="1">
      <alignment horizontal="left"/>
    </xf>
    <xf numFmtId="0" fontId="0" fillId="0" borderId="28" xfId="0" applyBorder="1" applyAlignment="1" applyProtection="1">
      <alignment horizontal="left"/>
    </xf>
    <xf numFmtId="0" fontId="0" fillId="2" borderId="29" xfId="0" applyFill="1" applyBorder="1" applyProtection="1"/>
    <xf numFmtId="0" fontId="0" fillId="0" borderId="13" xfId="0" applyBorder="1" applyProtection="1"/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Protection="1"/>
    <xf numFmtId="0" fontId="0" fillId="0" borderId="34" xfId="0" applyBorder="1" applyProtection="1"/>
    <xf numFmtId="0" fontId="0" fillId="4" borderId="12" xfId="0" applyFill="1" applyBorder="1" applyAlignment="1" applyProtection="1">
      <alignment horizontal="left" wrapText="1"/>
    </xf>
    <xf numFmtId="0" fontId="0" fillId="4" borderId="12" xfId="0" applyFill="1" applyBorder="1" applyAlignment="1" applyProtection="1">
      <alignment horizontal="left"/>
    </xf>
    <xf numFmtId="0" fontId="0" fillId="4" borderId="13" xfId="0" applyFill="1" applyBorder="1" applyAlignment="1" applyProtection="1">
      <alignment horizontal="left"/>
    </xf>
    <xf numFmtId="0" fontId="0" fillId="4" borderId="23" xfId="0" applyFill="1" applyBorder="1" applyAlignment="1" applyProtection="1">
      <alignment horizontal="left" wrapText="1"/>
    </xf>
    <xf numFmtId="0" fontId="0" fillId="4" borderId="23" xfId="0" applyFill="1" applyBorder="1" applyAlignment="1" applyProtection="1">
      <alignment horizontal="left"/>
    </xf>
    <xf numFmtId="0" fontId="0" fillId="4" borderId="24" xfId="0" applyFill="1" applyBorder="1" applyAlignment="1" applyProtection="1">
      <alignment horizontal="left"/>
    </xf>
    <xf numFmtId="164" fontId="2" fillId="4" borderId="7" xfId="0" applyNumberFormat="1" applyFont="1" applyFill="1" applyBorder="1" applyProtection="1">
      <protection locked="0"/>
    </xf>
    <xf numFmtId="0" fontId="0" fillId="4" borderId="35" xfId="0" applyFill="1" applyBorder="1" applyAlignment="1" applyProtection="1">
      <alignment horizontal="center" wrapText="1"/>
      <protection locked="0"/>
    </xf>
    <xf numFmtId="0" fontId="0" fillId="4" borderId="36" xfId="0" applyFill="1" applyBorder="1" applyAlignment="1" applyProtection="1">
      <alignment horizontal="center" wrapText="1"/>
      <protection locked="0"/>
    </xf>
    <xf numFmtId="0" fontId="0" fillId="4" borderId="36" xfId="0" applyFill="1" applyBorder="1" applyAlignment="1" applyProtection="1">
      <alignment horizontal="center"/>
      <protection locked="0"/>
    </xf>
    <xf numFmtId="0" fontId="0" fillId="4" borderId="37" xfId="0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Protection="1"/>
    <xf numFmtId="0" fontId="0" fillId="0" borderId="0" xfId="0" applyBorder="1" applyAlignment="1" applyProtection="1">
      <alignment horizontal="center"/>
    </xf>
    <xf numFmtId="0" fontId="0" fillId="4" borderId="0" xfId="0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showGridLines="0" tabSelected="1" topLeftCell="A23" zoomScale="75" workbookViewId="0">
      <selection activeCell="A54" sqref="A54"/>
    </sheetView>
  </sheetViews>
  <sheetFormatPr defaultRowHeight="12.75" x14ac:dyDescent="0.2"/>
  <cols>
    <col min="1" max="1" width="41.85546875" style="5" customWidth="1"/>
    <col min="2" max="2" width="27.28515625" style="5" customWidth="1"/>
    <col min="3" max="7" width="16.42578125" style="5" customWidth="1"/>
    <col min="8" max="8" width="0" style="5" hidden="1" customWidth="1"/>
    <col min="9" max="11" width="9.140625" style="3"/>
    <col min="12" max="16384" width="9.140625" style="5"/>
  </cols>
  <sheetData>
    <row r="1" spans="1:11" ht="26.25" x14ac:dyDescent="0.4">
      <c r="A1" s="83" t="s">
        <v>52</v>
      </c>
    </row>
    <row r="2" spans="1:11" ht="26.25" x14ac:dyDescent="0.4">
      <c r="A2" s="84" t="s">
        <v>51</v>
      </c>
      <c r="B2" s="2"/>
      <c r="C2" s="3"/>
      <c r="D2" s="3"/>
      <c r="E2" s="3"/>
      <c r="F2" s="4"/>
      <c r="G2" s="4"/>
    </row>
    <row r="3" spans="1:11" ht="23.25" x14ac:dyDescent="0.35">
      <c r="A3" s="85"/>
      <c r="B3" s="2"/>
      <c r="C3" s="3"/>
      <c r="D3" s="3"/>
      <c r="E3" s="3"/>
      <c r="F3" s="4"/>
      <c r="G3" s="4"/>
    </row>
    <row r="4" spans="1:11" ht="23.25" x14ac:dyDescent="0.35">
      <c r="A4" s="85"/>
      <c r="B4" s="2"/>
      <c r="C4" s="3"/>
      <c r="D4" s="3"/>
      <c r="E4" s="3"/>
      <c r="F4" s="4"/>
      <c r="G4" s="4"/>
    </row>
    <row r="5" spans="1:11" ht="23.25" x14ac:dyDescent="0.35">
      <c r="A5" s="2" t="s">
        <v>29</v>
      </c>
      <c r="B5" s="2"/>
      <c r="C5" s="3"/>
      <c r="D5" s="3"/>
      <c r="E5" s="3"/>
      <c r="F5" s="90" t="s">
        <v>50</v>
      </c>
      <c r="G5" s="90"/>
    </row>
    <row r="6" spans="1:11" x14ac:dyDescent="0.2">
      <c r="A6" s="3"/>
      <c r="B6" s="3"/>
      <c r="C6" s="3"/>
      <c r="D6" s="3"/>
      <c r="E6" s="3"/>
      <c r="F6" s="3"/>
      <c r="G6" s="3"/>
    </row>
    <row r="7" spans="1:11" ht="13.5" thickBot="1" x14ac:dyDescent="0.25">
      <c r="A7" s="3"/>
      <c r="B7" s="3"/>
      <c r="C7" s="3"/>
      <c r="D7" s="3"/>
      <c r="E7" s="3"/>
      <c r="F7" s="3"/>
      <c r="G7" s="3"/>
    </row>
    <row r="8" spans="1:11" s="10" customFormat="1" ht="36" x14ac:dyDescent="0.25">
      <c r="A8" s="6" t="s">
        <v>13</v>
      </c>
      <c r="B8" s="7" t="s">
        <v>30</v>
      </c>
      <c r="C8" s="8">
        <v>30</v>
      </c>
      <c r="D8" s="8">
        <v>30</v>
      </c>
      <c r="E8" s="8">
        <v>36</v>
      </c>
      <c r="F8" s="8">
        <v>42</v>
      </c>
      <c r="G8" s="9">
        <v>48</v>
      </c>
      <c r="H8" s="10" t="s">
        <v>31</v>
      </c>
      <c r="I8" s="11"/>
      <c r="J8" s="11"/>
      <c r="K8" s="11"/>
    </row>
    <row r="9" spans="1:11" x14ac:dyDescent="0.2">
      <c r="A9" s="66" t="s">
        <v>0</v>
      </c>
      <c r="B9" s="61"/>
      <c r="C9" s="62" t="s">
        <v>49</v>
      </c>
      <c r="D9" s="62" t="s">
        <v>19</v>
      </c>
      <c r="E9" s="63" t="s">
        <v>19</v>
      </c>
      <c r="F9" s="63" t="s">
        <v>19</v>
      </c>
      <c r="G9" s="64" t="s">
        <v>19</v>
      </c>
    </row>
    <row r="10" spans="1:11" x14ac:dyDescent="0.2">
      <c r="A10" s="67" t="s">
        <v>15</v>
      </c>
      <c r="B10" s="65"/>
      <c r="C10" s="72"/>
      <c r="D10" s="72"/>
      <c r="E10" s="73"/>
      <c r="F10" s="73"/>
      <c r="G10" s="74"/>
    </row>
    <row r="11" spans="1:11" x14ac:dyDescent="0.2">
      <c r="A11" s="68" t="s">
        <v>16</v>
      </c>
      <c r="B11" s="65"/>
      <c r="C11" s="72"/>
      <c r="D11" s="72"/>
      <c r="E11" s="73"/>
      <c r="F11" s="73"/>
      <c r="G11" s="74"/>
    </row>
    <row r="12" spans="1:11" ht="13.5" thickBot="1" x14ac:dyDescent="0.25">
      <c r="A12" s="69" t="s">
        <v>17</v>
      </c>
      <c r="B12" s="60"/>
      <c r="C12" s="75"/>
      <c r="D12" s="75"/>
      <c r="E12" s="76"/>
      <c r="F12" s="76"/>
      <c r="G12" s="77"/>
    </row>
    <row r="13" spans="1:11" ht="14.25" thickTop="1" thickBot="1" x14ac:dyDescent="0.25">
      <c r="A13" s="12"/>
      <c r="B13" s="13"/>
      <c r="C13" s="14"/>
      <c r="D13" s="14"/>
      <c r="E13" s="15"/>
      <c r="F13" s="15"/>
      <c r="G13" s="15"/>
    </row>
    <row r="14" spans="1:11" ht="13.5" thickBot="1" x14ac:dyDescent="0.25">
      <c r="A14" s="71" t="s">
        <v>32</v>
      </c>
      <c r="B14" s="70"/>
      <c r="C14" s="79"/>
      <c r="D14" s="80"/>
      <c r="E14" s="81"/>
      <c r="F14" s="81"/>
      <c r="G14" s="82"/>
      <c r="H14" s="16">
        <f>SUM(C14:G14)</f>
        <v>0</v>
      </c>
    </row>
    <row r="15" spans="1:11" s="18" customFormat="1" ht="13.5" thickBot="1" x14ac:dyDescent="0.25">
      <c r="A15" s="12"/>
      <c r="B15" s="13"/>
      <c r="C15" s="17"/>
      <c r="D15" s="17"/>
      <c r="E15" s="89"/>
      <c r="F15" s="89"/>
      <c r="G15" s="17"/>
      <c r="I15" s="13"/>
      <c r="J15" s="13"/>
      <c r="K15" s="13"/>
    </row>
    <row r="16" spans="1:11" ht="13.5" thickTop="1" x14ac:dyDescent="0.2">
      <c r="A16" s="19" t="s">
        <v>7</v>
      </c>
      <c r="B16" s="20" t="s">
        <v>33</v>
      </c>
      <c r="C16" s="21" t="s">
        <v>33</v>
      </c>
      <c r="D16" s="21" t="s">
        <v>33</v>
      </c>
      <c r="E16" s="21" t="s">
        <v>33</v>
      </c>
      <c r="F16" s="21" t="s">
        <v>33</v>
      </c>
      <c r="G16" s="22" t="s">
        <v>33</v>
      </c>
    </row>
    <row r="17" spans="1:7" x14ac:dyDescent="0.2">
      <c r="A17" s="23" t="s">
        <v>21</v>
      </c>
      <c r="B17" s="42">
        <v>48</v>
      </c>
      <c r="C17" s="24"/>
      <c r="D17" s="25"/>
      <c r="E17" s="24"/>
      <c r="F17" s="25"/>
      <c r="G17" s="26"/>
    </row>
    <row r="18" spans="1:7" x14ac:dyDescent="0.2">
      <c r="A18" s="23" t="s">
        <v>22</v>
      </c>
      <c r="B18" s="42">
        <v>0</v>
      </c>
      <c r="C18" s="27"/>
      <c r="D18" s="27"/>
      <c r="E18" s="28"/>
      <c r="F18" s="27"/>
      <c r="G18" s="29"/>
    </row>
    <row r="19" spans="1:7" x14ac:dyDescent="0.2">
      <c r="A19" s="23" t="s">
        <v>20</v>
      </c>
      <c r="B19" s="42">
        <v>8</v>
      </c>
      <c r="C19" s="27"/>
      <c r="D19" s="27"/>
      <c r="E19" s="28"/>
      <c r="F19" s="27"/>
      <c r="G19" s="29"/>
    </row>
    <row r="20" spans="1:7" x14ac:dyDescent="0.2">
      <c r="A20" s="23" t="s">
        <v>4</v>
      </c>
      <c r="B20" s="42">
        <v>12</v>
      </c>
      <c r="C20" s="27"/>
      <c r="D20" s="27"/>
      <c r="E20" s="28"/>
      <c r="F20" s="27"/>
      <c r="G20" s="29"/>
    </row>
    <row r="21" spans="1:7" x14ac:dyDescent="0.2">
      <c r="A21" s="23" t="s">
        <v>23</v>
      </c>
      <c r="B21" s="42">
        <v>37</v>
      </c>
      <c r="C21" s="27"/>
      <c r="D21" s="27"/>
      <c r="E21" s="28"/>
      <c r="F21" s="27"/>
      <c r="G21" s="29"/>
    </row>
    <row r="22" spans="1:7" x14ac:dyDescent="0.2">
      <c r="A22" s="23" t="s">
        <v>24</v>
      </c>
      <c r="B22" s="42">
        <v>17</v>
      </c>
      <c r="C22" s="27"/>
      <c r="D22" s="27"/>
      <c r="E22" s="28"/>
      <c r="F22" s="27"/>
      <c r="G22" s="29"/>
    </row>
    <row r="23" spans="1:7" x14ac:dyDescent="0.2">
      <c r="A23" s="23" t="s">
        <v>25</v>
      </c>
      <c r="B23" s="30"/>
      <c r="C23" s="43">
        <v>50</v>
      </c>
      <c r="D23" s="43">
        <v>98</v>
      </c>
      <c r="E23" s="43">
        <v>114</v>
      </c>
      <c r="F23" s="43">
        <v>137</v>
      </c>
      <c r="G23" s="44">
        <v>157</v>
      </c>
    </row>
    <row r="24" spans="1:7" x14ac:dyDescent="0.2">
      <c r="A24" s="23" t="s">
        <v>2</v>
      </c>
      <c r="B24" s="42">
        <v>17</v>
      </c>
      <c r="C24" s="27"/>
      <c r="D24" s="27"/>
      <c r="E24" s="28"/>
      <c r="F24" s="31"/>
      <c r="G24" s="29"/>
    </row>
    <row r="25" spans="1:7" x14ac:dyDescent="0.2">
      <c r="A25" s="23" t="s">
        <v>26</v>
      </c>
      <c r="B25" s="30"/>
      <c r="C25" s="43">
        <v>135</v>
      </c>
      <c r="D25" s="43">
        <v>145</v>
      </c>
      <c r="E25" s="43">
        <v>181</v>
      </c>
      <c r="F25" s="43">
        <v>219</v>
      </c>
      <c r="G25" s="44">
        <v>251</v>
      </c>
    </row>
    <row r="26" spans="1:7" x14ac:dyDescent="0.2">
      <c r="A26" s="23" t="s">
        <v>27</v>
      </c>
      <c r="B26" s="42">
        <v>25</v>
      </c>
      <c r="C26" s="27"/>
      <c r="D26" s="27"/>
      <c r="E26" s="28"/>
      <c r="F26" s="27"/>
      <c r="G26" s="29"/>
    </row>
    <row r="27" spans="1:7" x14ac:dyDescent="0.2">
      <c r="A27" s="23" t="s">
        <v>28</v>
      </c>
      <c r="B27" s="42">
        <v>29</v>
      </c>
      <c r="C27" s="27"/>
      <c r="D27" s="27"/>
      <c r="E27" s="28"/>
      <c r="F27" s="27"/>
      <c r="G27" s="29"/>
    </row>
    <row r="28" spans="1:7" x14ac:dyDescent="0.2">
      <c r="A28" s="23" t="s">
        <v>1</v>
      </c>
      <c r="B28" s="42">
        <v>8</v>
      </c>
      <c r="C28" s="27"/>
      <c r="D28" s="27"/>
      <c r="E28" s="28"/>
      <c r="F28" s="27"/>
      <c r="G28" s="29"/>
    </row>
    <row r="29" spans="1:7" ht="13.5" thickBot="1" x14ac:dyDescent="0.25">
      <c r="A29" s="1" t="s">
        <v>3</v>
      </c>
      <c r="B29" s="45">
        <f t="shared" ref="B29:G29" si="0">SUM(B17:B28)</f>
        <v>201</v>
      </c>
      <c r="C29" s="46">
        <f t="shared" si="0"/>
        <v>185</v>
      </c>
      <c r="D29" s="46">
        <f t="shared" si="0"/>
        <v>243</v>
      </c>
      <c r="E29" s="46">
        <f t="shared" si="0"/>
        <v>295</v>
      </c>
      <c r="F29" s="46">
        <f t="shared" si="0"/>
        <v>356</v>
      </c>
      <c r="G29" s="47">
        <f t="shared" si="0"/>
        <v>408</v>
      </c>
    </row>
    <row r="30" spans="1:7" ht="13.5" thickTop="1" x14ac:dyDescent="0.2">
      <c r="A30" s="23" t="s">
        <v>34</v>
      </c>
      <c r="B30" s="42">
        <v>67</v>
      </c>
      <c r="C30" s="48"/>
      <c r="D30" s="49"/>
      <c r="E30" s="48"/>
      <c r="F30" s="49"/>
      <c r="G30" s="50"/>
    </row>
    <row r="31" spans="1:7" x14ac:dyDescent="0.2">
      <c r="A31" s="33" t="s">
        <v>35</v>
      </c>
      <c r="B31" s="51">
        <f t="shared" ref="B31:G31" si="1">SUM(B29:B30)</f>
        <v>268</v>
      </c>
      <c r="C31" s="48">
        <f t="shared" si="1"/>
        <v>185</v>
      </c>
      <c r="D31" s="48">
        <f t="shared" si="1"/>
        <v>243</v>
      </c>
      <c r="E31" s="48">
        <f t="shared" si="1"/>
        <v>295</v>
      </c>
      <c r="F31" s="48">
        <f t="shared" si="1"/>
        <v>356</v>
      </c>
      <c r="G31" s="50">
        <f t="shared" si="1"/>
        <v>408</v>
      </c>
    </row>
    <row r="32" spans="1:7" ht="18.75" thickBot="1" x14ac:dyDescent="0.3">
      <c r="A32" s="34" t="s">
        <v>5</v>
      </c>
      <c r="B32" s="52"/>
      <c r="C32" s="53">
        <f>+$B31+C31</f>
        <v>453</v>
      </c>
      <c r="D32" s="53">
        <f>+$B31+D31</f>
        <v>511</v>
      </c>
      <c r="E32" s="53">
        <f>+$B31+E31</f>
        <v>563</v>
      </c>
      <c r="F32" s="53">
        <f>+$B31+F31</f>
        <v>624</v>
      </c>
      <c r="G32" s="54">
        <f>+$B31+G31</f>
        <v>676</v>
      </c>
    </row>
    <row r="33" spans="1:7" ht="13.5" thickTop="1" x14ac:dyDescent="0.2">
      <c r="A33" s="3"/>
      <c r="B33" s="3"/>
      <c r="C33" s="3"/>
      <c r="D33" s="3"/>
      <c r="E33" s="3"/>
      <c r="F33" s="3"/>
      <c r="G33" s="3"/>
    </row>
    <row r="34" spans="1:7" ht="13.5" thickBot="1" x14ac:dyDescent="0.25">
      <c r="A34" s="3"/>
      <c r="B34" s="3"/>
      <c r="C34" s="3"/>
      <c r="D34" s="3"/>
      <c r="E34" s="3"/>
      <c r="F34" s="3"/>
      <c r="G34" s="3"/>
    </row>
    <row r="35" spans="1:7" ht="13.5" thickTop="1" x14ac:dyDescent="0.2">
      <c r="A35" s="19" t="s">
        <v>14</v>
      </c>
      <c r="B35" s="20" t="s">
        <v>33</v>
      </c>
      <c r="C35" s="21" t="s">
        <v>33</v>
      </c>
      <c r="D35" s="21" t="s">
        <v>33</v>
      </c>
      <c r="E35" s="21" t="s">
        <v>33</v>
      </c>
      <c r="F35" s="21" t="s">
        <v>33</v>
      </c>
      <c r="G35" s="22" t="s">
        <v>33</v>
      </c>
    </row>
    <row r="36" spans="1:7" x14ac:dyDescent="0.2">
      <c r="A36" s="23" t="s">
        <v>6</v>
      </c>
      <c r="B36" s="42">
        <v>25</v>
      </c>
      <c r="C36" s="27"/>
      <c r="D36" s="32"/>
      <c r="E36" s="28"/>
      <c r="F36" s="27"/>
      <c r="G36" s="29"/>
    </row>
    <row r="37" spans="1:7" x14ac:dyDescent="0.2">
      <c r="A37" s="35" t="s">
        <v>36</v>
      </c>
      <c r="B37" s="42">
        <v>1</v>
      </c>
      <c r="C37" s="27"/>
      <c r="D37" s="32"/>
      <c r="E37" s="28"/>
      <c r="F37" s="27"/>
      <c r="G37" s="29"/>
    </row>
    <row r="38" spans="1:7" x14ac:dyDescent="0.2">
      <c r="A38" s="23" t="s">
        <v>18</v>
      </c>
      <c r="B38" s="42">
        <v>0</v>
      </c>
      <c r="C38" s="27"/>
      <c r="D38" s="27"/>
      <c r="E38" s="28"/>
      <c r="F38" s="27"/>
      <c r="G38" s="29"/>
    </row>
    <row r="39" spans="1:7" x14ac:dyDescent="0.2">
      <c r="A39" s="23" t="s">
        <v>9</v>
      </c>
      <c r="B39" s="42">
        <v>3</v>
      </c>
      <c r="C39" s="27"/>
      <c r="D39" s="32"/>
      <c r="E39" s="28"/>
      <c r="F39" s="27"/>
      <c r="G39" s="29"/>
    </row>
    <row r="40" spans="1:7" x14ac:dyDescent="0.2">
      <c r="A40" s="23" t="s">
        <v>8</v>
      </c>
      <c r="B40" s="42">
        <v>1</v>
      </c>
      <c r="C40" s="27"/>
      <c r="D40" s="27"/>
      <c r="E40" s="28"/>
      <c r="F40" s="27"/>
      <c r="G40" s="29"/>
    </row>
    <row r="41" spans="1:7" x14ac:dyDescent="0.2">
      <c r="A41" s="23" t="s">
        <v>10</v>
      </c>
      <c r="B41" s="42">
        <v>3</v>
      </c>
      <c r="C41" s="27"/>
      <c r="D41" s="27"/>
      <c r="E41" s="28"/>
      <c r="F41" s="27"/>
      <c r="G41" s="29"/>
    </row>
    <row r="42" spans="1:7" x14ac:dyDescent="0.2">
      <c r="A42" s="23" t="s">
        <v>11</v>
      </c>
      <c r="B42" s="42">
        <v>1</v>
      </c>
      <c r="C42" s="27"/>
      <c r="D42" s="27"/>
      <c r="E42" s="28"/>
      <c r="F42" s="27"/>
      <c r="G42" s="29"/>
    </row>
    <row r="43" spans="1:7" x14ac:dyDescent="0.2">
      <c r="A43" s="23" t="s">
        <v>12</v>
      </c>
      <c r="B43" s="42">
        <v>1</v>
      </c>
      <c r="C43" s="27"/>
      <c r="D43" s="27"/>
      <c r="E43" s="28"/>
      <c r="F43" s="27"/>
      <c r="G43" s="29"/>
    </row>
    <row r="44" spans="1:7" x14ac:dyDescent="0.2">
      <c r="A44" s="23" t="s">
        <v>37</v>
      </c>
      <c r="B44" s="42">
        <v>2</v>
      </c>
      <c r="C44" s="27"/>
      <c r="D44" s="27"/>
      <c r="E44" s="28"/>
      <c r="F44" s="27"/>
      <c r="G44" s="29"/>
    </row>
    <row r="45" spans="1:7" x14ac:dyDescent="0.2">
      <c r="A45" s="23" t="s">
        <v>38</v>
      </c>
      <c r="B45" s="42">
        <v>1</v>
      </c>
      <c r="C45" s="27"/>
      <c r="D45" s="27"/>
      <c r="E45" s="28"/>
      <c r="F45" s="27"/>
      <c r="G45" s="29"/>
    </row>
    <row r="46" spans="1:7" x14ac:dyDescent="0.2">
      <c r="A46" s="23" t="s">
        <v>39</v>
      </c>
      <c r="B46" s="42">
        <v>3</v>
      </c>
      <c r="C46" s="27"/>
      <c r="D46" s="27"/>
      <c r="E46" s="28"/>
      <c r="F46" s="27"/>
      <c r="G46" s="29"/>
    </row>
    <row r="47" spans="1:7" x14ac:dyDescent="0.2">
      <c r="A47" s="36" t="s">
        <v>35</v>
      </c>
      <c r="B47" s="55">
        <f>SUM(B36:B46)</f>
        <v>41</v>
      </c>
      <c r="C47" s="56">
        <f>SUM(C36:C45)</f>
        <v>0</v>
      </c>
      <c r="D47" s="56">
        <f>SUM(D36:D45)</f>
        <v>0</v>
      </c>
      <c r="E47" s="56">
        <f>SUM(E36:E45)</f>
        <v>0</v>
      </c>
      <c r="F47" s="56">
        <f>SUM(F36:F45)</f>
        <v>0</v>
      </c>
      <c r="G47" s="57">
        <f>SUM(G36:G45)</f>
        <v>0</v>
      </c>
    </row>
    <row r="48" spans="1:7" ht="18.75" thickBot="1" x14ac:dyDescent="0.3">
      <c r="A48" s="34" t="s">
        <v>40</v>
      </c>
      <c r="B48" s="52"/>
      <c r="C48" s="58">
        <f>+C47+$B47</f>
        <v>41</v>
      </c>
      <c r="D48" s="58">
        <f>+D47+$B47</f>
        <v>41</v>
      </c>
      <c r="E48" s="58">
        <f>+E47+$B47</f>
        <v>41</v>
      </c>
      <c r="F48" s="58">
        <f>+F47+$B47</f>
        <v>41</v>
      </c>
      <c r="G48" s="59">
        <f>+G47+$B47</f>
        <v>41</v>
      </c>
    </row>
    <row r="49" spans="1:7" ht="13.5" thickTop="1" x14ac:dyDescent="0.2">
      <c r="A49" s="3"/>
      <c r="B49" s="3"/>
      <c r="C49" s="3"/>
      <c r="D49" s="3"/>
      <c r="E49" s="3"/>
      <c r="F49" s="3"/>
      <c r="G49" s="3"/>
    </row>
    <row r="50" spans="1:7" ht="13.5" thickBot="1" x14ac:dyDescent="0.25">
      <c r="A50" s="3"/>
      <c r="B50" s="3"/>
      <c r="C50" s="3"/>
      <c r="D50" s="3"/>
      <c r="E50" s="3"/>
      <c r="F50" s="3"/>
      <c r="G50" s="3"/>
    </row>
    <row r="51" spans="1:7" ht="18.75" thickBot="1" x14ac:dyDescent="0.3">
      <c r="A51" s="3" t="s">
        <v>41</v>
      </c>
      <c r="B51" s="3"/>
      <c r="C51" s="37">
        <f>SUM(C48*C14+D48*D14+E48*E14+F48*F14+G48*G14)*1.05</f>
        <v>0</v>
      </c>
      <c r="D51" s="38"/>
      <c r="E51" s="3"/>
      <c r="F51" s="3"/>
      <c r="G51" s="3"/>
    </row>
    <row r="52" spans="1:7" ht="13.5" thickBot="1" x14ac:dyDescent="0.25">
      <c r="A52" s="3"/>
      <c r="B52" s="3"/>
      <c r="C52" s="3"/>
      <c r="D52" s="3"/>
      <c r="E52" s="3"/>
      <c r="F52" s="3"/>
      <c r="G52" s="3"/>
    </row>
    <row r="53" spans="1:7" ht="13.5" hidden="1" thickBot="1" x14ac:dyDescent="0.25">
      <c r="A53" s="3"/>
      <c r="B53" s="3" t="s">
        <v>42</v>
      </c>
      <c r="C53" s="3">
        <f>(SUM((C32*C14),(D32*D14),(E32*E14),(F32*F14),(G32*G14))*0.145)</f>
        <v>0</v>
      </c>
      <c r="D53" s="3" t="s">
        <v>43</v>
      </c>
      <c r="E53" s="3">
        <f>(SUM((SUM(B20,B24,B27:B28,B30:B30)*H14),((C23+C25)*C14),((D23+D25)*D14),((E23+E25)*E14),((F23+F25)*F14),((G23+G25)*G14))/15)</f>
        <v>0</v>
      </c>
      <c r="F53" s="3" t="s">
        <v>44</v>
      </c>
      <c r="G53" s="3">
        <f>SUM(B17:B19,B21:B22,B26)*H14/20</f>
        <v>0</v>
      </c>
    </row>
    <row r="54" spans="1:7" ht="21" thickBot="1" x14ac:dyDescent="0.35">
      <c r="A54" s="3" t="s">
        <v>56</v>
      </c>
      <c r="B54" s="3"/>
      <c r="C54" s="39">
        <f>-PMT(0.085,25,SUM((C14*C32)+(D14*D32)+(E14*E32)+(F14*F32)+(G14*G32)))+SUM((C14*C32)+(D14*D32)+(E14*E32)+(F14*F32)+(G14*G32))/25*0</f>
        <v>0</v>
      </c>
      <c r="D54" s="88"/>
      <c r="E54" s="3"/>
      <c r="F54" s="3"/>
      <c r="G54" s="3"/>
    </row>
    <row r="55" spans="1:7" ht="13.5" thickBot="1" x14ac:dyDescent="0.25">
      <c r="A55" s="3"/>
      <c r="B55" s="3"/>
      <c r="C55" s="3"/>
      <c r="D55" s="3"/>
      <c r="E55" s="3"/>
      <c r="F55" s="3"/>
      <c r="G55" s="3"/>
    </row>
    <row r="56" spans="1:7" ht="18.75" thickBot="1" x14ac:dyDescent="0.3">
      <c r="A56" s="3" t="s">
        <v>45</v>
      </c>
      <c r="B56" s="3"/>
      <c r="C56" s="39">
        <f>+C54+C51</f>
        <v>0</v>
      </c>
      <c r="D56" s="3"/>
      <c r="E56" s="3"/>
      <c r="F56" s="3"/>
      <c r="G56" s="3"/>
    </row>
    <row r="57" spans="1:7" ht="13.5" thickBot="1" x14ac:dyDescent="0.25">
      <c r="A57" s="3"/>
      <c r="B57" s="3"/>
      <c r="C57" s="3"/>
      <c r="D57" s="3"/>
      <c r="E57" s="3"/>
      <c r="F57" s="3"/>
      <c r="G57" s="3"/>
    </row>
    <row r="58" spans="1:7" ht="18.75" thickBot="1" x14ac:dyDescent="0.3">
      <c r="A58" s="3" t="s">
        <v>46</v>
      </c>
      <c r="B58" s="3"/>
      <c r="C58" s="78"/>
      <c r="D58" s="3"/>
      <c r="E58" s="3"/>
      <c r="F58" s="3"/>
      <c r="G58" s="3"/>
    </row>
    <row r="59" spans="1:7" ht="13.5" thickBot="1" x14ac:dyDescent="0.25">
      <c r="A59" s="3"/>
      <c r="B59" s="3"/>
      <c r="C59" s="3" t="s">
        <v>55</v>
      </c>
      <c r="D59" s="3"/>
      <c r="E59" s="3"/>
      <c r="F59" s="3"/>
      <c r="G59" s="3"/>
    </row>
    <row r="60" spans="1:7" ht="18.75" thickBot="1" x14ac:dyDescent="0.3">
      <c r="A60" s="3" t="s">
        <v>47</v>
      </c>
      <c r="B60" s="3"/>
      <c r="C60" s="78"/>
      <c r="D60" s="3"/>
      <c r="E60" s="3"/>
      <c r="F60" s="3"/>
      <c r="G60" s="3"/>
    </row>
    <row r="61" spans="1:7" ht="13.5" thickBot="1" x14ac:dyDescent="0.25">
      <c r="A61" s="3"/>
      <c r="B61" s="3"/>
      <c r="C61" s="3"/>
      <c r="D61" s="3"/>
      <c r="E61" s="3"/>
      <c r="F61" s="3"/>
      <c r="G61" s="3"/>
    </row>
    <row r="62" spans="1:7" ht="18.75" thickBot="1" x14ac:dyDescent="0.3">
      <c r="A62" s="40" t="s">
        <v>48</v>
      </c>
      <c r="B62" s="41"/>
      <c r="C62" s="39">
        <f>IF(((C58+C60))=0,0,(C56/(C58+C60)))</f>
        <v>0</v>
      </c>
      <c r="D62" s="3"/>
      <c r="E62" s="3"/>
      <c r="F62" s="3"/>
      <c r="G62" s="3"/>
    </row>
    <row r="63" spans="1:7" x14ac:dyDescent="0.2">
      <c r="A63" s="3"/>
      <c r="B63" s="3"/>
      <c r="C63" s="3"/>
      <c r="D63" s="3"/>
      <c r="E63" s="3"/>
      <c r="F63" s="3"/>
      <c r="G63" s="3"/>
    </row>
    <row r="64" spans="1:7" s="3" customFormat="1" x14ac:dyDescent="0.2"/>
    <row r="65" spans="1:1" s="3" customFormat="1" x14ac:dyDescent="0.2"/>
    <row r="66" spans="1:1" s="3" customFormat="1" x14ac:dyDescent="0.2"/>
    <row r="67" spans="1:1" s="3" customFormat="1" x14ac:dyDescent="0.2"/>
    <row r="68" spans="1:1" s="3" customFormat="1" x14ac:dyDescent="0.2"/>
    <row r="69" spans="1:1" s="3" customFormat="1" x14ac:dyDescent="0.2"/>
    <row r="70" spans="1:1" s="3" customFormat="1" x14ac:dyDescent="0.2"/>
    <row r="80" spans="1:1" x14ac:dyDescent="0.2">
      <c r="A80" s="86" t="s">
        <v>53</v>
      </c>
    </row>
    <row r="81" spans="1:1" x14ac:dyDescent="0.2">
      <c r="A81" s="87" t="s">
        <v>54</v>
      </c>
    </row>
  </sheetData>
  <mergeCells count="2">
    <mergeCell ref="E15:F15"/>
    <mergeCell ref="F5:G5"/>
  </mergeCells>
  <phoneticPr fontId="0" type="noConversion"/>
  <pageMargins left="0.75" right="0.75" top="1" bottom="1" header="0" footer="0"/>
  <pageSetup paperSize="9" scale="5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Bilag 1A skabelon</vt:lpstr>
    </vt:vector>
  </TitlesOfParts>
  <Company>HjemmePC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Telekommunikationsindustrien I Danmark</dc:creator>
  <cp:lastModifiedBy>Telekommunikationsindustrien I Danmark</cp:lastModifiedBy>
  <cp:lastPrinted>2006-09-20T14:28:57Z</cp:lastPrinted>
  <dcterms:created xsi:type="dcterms:W3CDTF">2003-03-12T20:39:30Z</dcterms:created>
  <dcterms:modified xsi:type="dcterms:W3CDTF">2014-10-10T09:20:23Z</dcterms:modified>
</cp:coreProperties>
</file>